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455" windowHeight="70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Sheet1!$A$85:$K$97</definedName>
  </definedNames>
  <calcPr calcId="125725"/>
</workbook>
</file>

<file path=xl/calcChain.xml><?xml version="1.0" encoding="utf-8"?>
<calcChain xmlns="http://schemas.openxmlformats.org/spreadsheetml/2006/main">
  <c r="J90" i="1"/>
  <c r="J91"/>
  <c r="K91" s="1"/>
  <c r="J88"/>
  <c r="K88" s="1"/>
  <c r="J89"/>
  <c r="K89" s="1"/>
  <c r="J87"/>
  <c r="J86"/>
  <c r="J72"/>
  <c r="K72" s="1"/>
  <c r="J73"/>
  <c r="K73" s="1"/>
  <c r="J74"/>
  <c r="J71"/>
  <c r="K71" s="1"/>
  <c r="J70"/>
  <c r="K70" s="1"/>
  <c r="J61"/>
  <c r="J60"/>
  <c r="K60" s="1"/>
  <c r="J59"/>
  <c r="J58"/>
  <c r="J38"/>
  <c r="K38" s="1"/>
  <c r="J33"/>
  <c r="J40"/>
  <c r="K40" s="1"/>
  <c r="J37"/>
  <c r="J32"/>
  <c r="J41"/>
  <c r="K41" s="1"/>
  <c r="J34"/>
  <c r="J35"/>
  <c r="J36"/>
  <c r="K36" s="1"/>
  <c r="J30"/>
  <c r="K30" s="1"/>
  <c r="J25"/>
  <c r="K25" s="1"/>
  <c r="J28"/>
  <c r="J31"/>
  <c r="K31" s="1"/>
  <c r="J27"/>
  <c r="K27" s="1"/>
  <c r="J39"/>
  <c r="J29"/>
  <c r="K29" s="1"/>
  <c r="J23"/>
  <c r="J24"/>
  <c r="K24" s="1"/>
  <c r="J26"/>
  <c r="J22"/>
  <c r="K22" s="1"/>
  <c r="I13"/>
  <c r="K90"/>
  <c r="I16"/>
  <c r="I14"/>
  <c r="I11"/>
  <c r="I10"/>
  <c r="I12"/>
  <c r="I9"/>
  <c r="I15"/>
  <c r="K96"/>
  <c r="K97"/>
  <c r="K95"/>
  <c r="K92"/>
  <c r="K87"/>
  <c r="K61"/>
  <c r="K59"/>
  <c r="K93"/>
  <c r="K79"/>
  <c r="K78"/>
  <c r="K65"/>
  <c r="K42"/>
  <c r="K35"/>
  <c r="K28"/>
  <c r="K76"/>
  <c r="K81"/>
  <c r="K75"/>
  <c r="K80"/>
  <c r="K77"/>
  <c r="K62"/>
  <c r="K26"/>
  <c r="K39"/>
  <c r="K37"/>
  <c r="K47"/>
  <c r="K48"/>
  <c r="K43"/>
  <c r="K49"/>
  <c r="K50"/>
  <c r="K33"/>
  <c r="K51"/>
  <c r="K45"/>
  <c r="K46"/>
  <c r="K52"/>
  <c r="K32"/>
  <c r="K53"/>
  <c r="K34"/>
  <c r="J12" l="1"/>
  <c r="K23"/>
  <c r="J13"/>
  <c r="J17"/>
  <c r="J16"/>
  <c r="J11"/>
  <c r="J10"/>
  <c r="J14"/>
  <c r="J15"/>
  <c r="J9"/>
  <c r="K74"/>
  <c r="K86" l="1"/>
  <c r="K58"/>
</calcChain>
</file>

<file path=xl/sharedStrings.xml><?xml version="1.0" encoding="utf-8"?>
<sst xmlns="http://schemas.openxmlformats.org/spreadsheetml/2006/main" count="204" uniqueCount="108">
  <si>
    <t>Uvrstitev</t>
  </si>
  <si>
    <t>Ekipa</t>
  </si>
  <si>
    <t>1. kolo Radenci</t>
  </si>
  <si>
    <t>4. kolo Celje</t>
  </si>
  <si>
    <t>DP jugozahodne štajerske</t>
  </si>
  <si>
    <t>DP Koroške</t>
  </si>
  <si>
    <t>DP ljubljanske pokrajine</t>
  </si>
  <si>
    <t>DP Gorenjske</t>
  </si>
  <si>
    <t>DP severno Primorske</t>
  </si>
  <si>
    <t>DP Prekmurja in prlekije</t>
  </si>
  <si>
    <t>DP Dolenjske, Bele krajine in Posavja</t>
  </si>
  <si>
    <t>DP Istre in Krasa</t>
  </si>
  <si>
    <t>3. kolo Ravne na Koroškem</t>
  </si>
  <si>
    <t>POSAMEZNO MOŠKI:</t>
  </si>
  <si>
    <t>Ime in priimek</t>
  </si>
  <si>
    <t>Društvo</t>
  </si>
  <si>
    <t>ZORAN ŠTRUCLIN</t>
  </si>
  <si>
    <t>ROMAN HRŽENJAK</t>
  </si>
  <si>
    <t>TONE BREZLAN</t>
  </si>
  <si>
    <t>HENRIK PLANK</t>
  </si>
  <si>
    <t>ALEŠ POVŠE</t>
  </si>
  <si>
    <t>MARJAN ROMIH</t>
  </si>
  <si>
    <t>DPJŠ</t>
  </si>
  <si>
    <t>BOŠKO BOŽIČ</t>
  </si>
  <si>
    <t>SREČKO PETKOVŠEK</t>
  </si>
  <si>
    <t>LIDIJA EKSELENSKI</t>
  </si>
  <si>
    <t>DPIK</t>
  </si>
  <si>
    <t>ANTON KANC</t>
  </si>
  <si>
    <t>DPNM</t>
  </si>
  <si>
    <t>FRANC KUHELJ</t>
  </si>
  <si>
    <t>SLAVKO DUNAJ</t>
  </si>
  <si>
    <t>FRANC BAUM</t>
  </si>
  <si>
    <t>DPPP</t>
  </si>
  <si>
    <t>MARTA JANEŽIČ</t>
  </si>
  <si>
    <t>LUDVIK ŠKRABAN</t>
  </si>
  <si>
    <t>ANTON SIMONIČ</t>
  </si>
  <si>
    <t>FRANC BOROVNJAK</t>
  </si>
  <si>
    <t>MATEJ GRUDEN</t>
  </si>
  <si>
    <t>KLAVDIJ LEBAN</t>
  </si>
  <si>
    <t>DAVID VUGA</t>
  </si>
  <si>
    <t>PRIMOŽ GREBENJAK</t>
  </si>
  <si>
    <t>MARKO SEVER</t>
  </si>
  <si>
    <t>BRANKO ČRV</t>
  </si>
  <si>
    <t>JANEZ POTOČNIK</t>
  </si>
  <si>
    <t>METOD ZAKOTNIK</t>
  </si>
  <si>
    <t>MIRAN JERNEJŠEK</t>
  </si>
  <si>
    <t>JANEZ JANŽIČ</t>
  </si>
  <si>
    <t>JANKO KOREN</t>
  </si>
  <si>
    <t>FRANC SIMONIČ</t>
  </si>
  <si>
    <t>ZDENKO LILEK</t>
  </si>
  <si>
    <t>VIKTOR ČUČEK</t>
  </si>
  <si>
    <t>NATAŠA GODEC</t>
  </si>
  <si>
    <t>FRANC EKART</t>
  </si>
  <si>
    <t>DPMB</t>
  </si>
  <si>
    <t>DPGO</t>
  </si>
  <si>
    <t>DPKR</t>
  </si>
  <si>
    <t>ZLATKO BERNAŠEK</t>
  </si>
  <si>
    <t>VIKTOR RUPNIK</t>
  </si>
  <si>
    <t>EMIL PALAMETA</t>
  </si>
  <si>
    <t>ŠTEFAN GLAVAN</t>
  </si>
  <si>
    <t>JANEZ KOKALJ</t>
  </si>
  <si>
    <t>CVETKA ŠTIRN</t>
  </si>
  <si>
    <t>SENKA IVANIŠEVIČ</t>
  </si>
  <si>
    <t>SLAVKO IVANČIČ</t>
  </si>
  <si>
    <t>DPLJ</t>
  </si>
  <si>
    <t>DAMJAN HOVNIK</t>
  </si>
  <si>
    <t>RAJKO TERNIK</t>
  </si>
  <si>
    <t>IGOR KASNIK</t>
  </si>
  <si>
    <t>IGOR TURIČNIK</t>
  </si>
  <si>
    <t>SREČKO KOTNIK</t>
  </si>
  <si>
    <t>DPSG</t>
  </si>
  <si>
    <t>POSAMEZNO ŽENSKE:</t>
  </si>
  <si>
    <t>POSAMEZNO TETRAPLEGIKI:</t>
  </si>
  <si>
    <t>POSAMEZNO VETERANI:</t>
  </si>
  <si>
    <t>EMIL FILIPIČ</t>
  </si>
  <si>
    <t>DUŠAN SLANA</t>
  </si>
  <si>
    <t>Norma za DP</t>
  </si>
  <si>
    <t>5. kolo Nova Gorica</t>
  </si>
  <si>
    <t>6. kolo Domžale</t>
  </si>
  <si>
    <t>KRISTJAN ŽUNKO</t>
  </si>
  <si>
    <t>TONE URBANC</t>
  </si>
  <si>
    <t>Seštevek štirih najboljših rezultatov</t>
  </si>
  <si>
    <t>Povprečje štirih najboljših rezultatov</t>
  </si>
  <si>
    <t>MARIJA KEREC</t>
  </si>
  <si>
    <t>SREČKO JESENŠEK</t>
  </si>
  <si>
    <t>BOŠTJAN JAVERNIK</t>
  </si>
  <si>
    <t>SANDI REBERNIK</t>
  </si>
  <si>
    <t>MITJA BREG</t>
  </si>
  <si>
    <t>Končni rezultati po šestih kolih. Ekipno se je upoštevalo najboljših 5 kol, posamezno pa najboljša 4 kola.</t>
  </si>
  <si>
    <t>Seštevek petih najboljših rezultatov</t>
  </si>
  <si>
    <t>Povprečje petih najboljših rezultatov</t>
  </si>
  <si>
    <t>Pripravil:</t>
  </si>
  <si>
    <t>Robert žerovnik</t>
  </si>
  <si>
    <t>2. kolo Maribor</t>
  </si>
  <si>
    <t>DP Podravja</t>
  </si>
  <si>
    <t>MIRKO SINTIČ</t>
  </si>
  <si>
    <t>GAŠPER PEČEK</t>
  </si>
  <si>
    <t>DAMIJAN ŽERJAV</t>
  </si>
  <si>
    <t>HASAN ČAUŠEVIČ</t>
  </si>
  <si>
    <t>V ligi je sodelovalo 8 društev. Posamezno je tekmovalo 51 kegljačev in kegljačic.</t>
  </si>
  <si>
    <t>ZVEZA PARAPLEGIKOV SLOVENIJE - LIGA V KEGLJANJU 2016/2017</t>
  </si>
  <si>
    <t xml:space="preserve">    Liga ZPS DOM PARAPLEGIKOV PACUG</t>
  </si>
  <si>
    <t>2. kolo maribor</t>
  </si>
  <si>
    <t>ANJA ŽOLGER</t>
  </si>
  <si>
    <t>ERNEST PUCKO</t>
  </si>
  <si>
    <t>DPMS</t>
  </si>
  <si>
    <t>DAVID SLAČEK</t>
  </si>
  <si>
    <t>MARTINA GLAVIČ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</si>
</sst>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1"/>
      <color theme="6" tint="0.3999755851924192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4"/>
      <color rgb="FF92D05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2" fillId="0" borderId="0" xfId="0" applyFont="1"/>
    <xf numFmtId="0" fontId="3" fillId="0" borderId="2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1" fillId="0" borderId="0" xfId="0" applyFont="1"/>
    <xf numFmtId="0" fontId="0" fillId="0" borderId="0" xfId="0" applyFont="1"/>
    <xf numFmtId="0" fontId="8" fillId="0" borderId="1" xfId="0" applyFont="1" applyBorder="1"/>
    <xf numFmtId="0" fontId="8" fillId="0" borderId="0" xfId="0" applyFont="1"/>
    <xf numFmtId="0" fontId="1" fillId="3" borderId="0" xfId="0" applyFont="1" applyFill="1" applyBorder="1" applyAlignment="1">
      <alignment horizontal="center" vertical="center" textRotation="90" wrapText="1"/>
    </xf>
    <xf numFmtId="0" fontId="9" fillId="0" borderId="1" xfId="0" applyFont="1" applyBorder="1"/>
    <xf numFmtId="0" fontId="9" fillId="0" borderId="3" xfId="0" applyFont="1" applyBorder="1"/>
    <xf numFmtId="0" fontId="10" fillId="0" borderId="1" xfId="0" applyFont="1" applyBorder="1"/>
    <xf numFmtId="0" fontId="0" fillId="3" borderId="0" xfId="0" applyFont="1" applyFill="1" applyBorder="1"/>
    <xf numFmtId="0" fontId="11" fillId="0" borderId="0" xfId="0" applyFont="1"/>
    <xf numFmtId="0" fontId="11" fillId="0" borderId="0" xfId="0" applyFont="1" applyFill="1" applyBorder="1"/>
    <xf numFmtId="0" fontId="12" fillId="0" borderId="0" xfId="0" applyFont="1"/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190500</xdr:rowOff>
    </xdr:from>
    <xdr:to>
      <xdr:col>7</xdr:col>
      <xdr:colOff>400050</xdr:colOff>
      <xdr:row>0</xdr:row>
      <xdr:rowOff>1438275</xdr:rowOff>
    </xdr:to>
    <xdr:pic>
      <xdr:nvPicPr>
        <xdr:cNvPr id="2" name="Picture 5" descr="logo-zps1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48075" y="190500"/>
          <a:ext cx="14668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1"/>
  <sheetViews>
    <sheetView tabSelected="1" topLeftCell="A4" zoomScaleNormal="100" workbookViewId="0">
      <selection activeCell="A13" sqref="A13"/>
    </sheetView>
  </sheetViews>
  <sheetFormatPr defaultRowHeight="15"/>
  <cols>
    <col min="1" max="1" width="4" customWidth="1"/>
    <col min="2" max="2" width="19" customWidth="1"/>
    <col min="3" max="6" width="9.7109375" customWidth="1"/>
    <col min="7" max="7" width="8.85546875" customWidth="1"/>
    <col min="8" max="9" width="9.7109375" customWidth="1"/>
    <col min="10" max="10" width="10.7109375" customWidth="1"/>
    <col min="11" max="11" width="11.5703125" customWidth="1"/>
    <col min="12" max="12" width="5.28515625" style="16" customWidth="1"/>
    <col min="14" max="14" width="18.85546875" customWidth="1"/>
  </cols>
  <sheetData>
    <row r="1" spans="1:10" ht="124.5" customHeight="1"/>
    <row r="2" spans="1:10" ht="23.25">
      <c r="C2" s="5" t="s">
        <v>100</v>
      </c>
    </row>
    <row r="3" spans="1:10" ht="31.5">
      <c r="A3" s="5"/>
      <c r="D3" s="26" t="s">
        <v>101</v>
      </c>
    </row>
    <row r="4" spans="1:10" ht="21" customHeight="1">
      <c r="A4" s="5"/>
      <c r="D4" s="26"/>
    </row>
    <row r="5" spans="1:10">
      <c r="A5" s="15" t="s">
        <v>88</v>
      </c>
      <c r="B5" s="16"/>
    </row>
    <row r="6" spans="1:10">
      <c r="A6" s="24" t="s">
        <v>99</v>
      </c>
      <c r="B6" s="16"/>
    </row>
    <row r="8" spans="1:10" ht="75">
      <c r="A8" s="9" t="s">
        <v>0</v>
      </c>
      <c r="B8" s="10" t="s">
        <v>1</v>
      </c>
      <c r="C8" s="10" t="s">
        <v>2</v>
      </c>
      <c r="D8" s="10" t="s">
        <v>93</v>
      </c>
      <c r="E8" s="10" t="s">
        <v>12</v>
      </c>
      <c r="F8" s="10" t="s">
        <v>3</v>
      </c>
      <c r="G8" s="10" t="s">
        <v>77</v>
      </c>
      <c r="H8" s="10" t="s">
        <v>78</v>
      </c>
      <c r="I8" s="10" t="s">
        <v>89</v>
      </c>
      <c r="J8" s="10" t="s">
        <v>90</v>
      </c>
    </row>
    <row r="9" spans="1:10" ht="28.5">
      <c r="A9" s="1">
        <v>1</v>
      </c>
      <c r="B9" s="4" t="s">
        <v>94</v>
      </c>
      <c r="C9" s="22">
        <v>1542</v>
      </c>
      <c r="D9" s="22">
        <v>1680</v>
      </c>
      <c r="E9" s="22">
        <v>1930</v>
      </c>
      <c r="F9" s="22">
        <v>1654</v>
      </c>
      <c r="G9" s="22">
        <v>1792</v>
      </c>
      <c r="H9" s="22">
        <v>1586</v>
      </c>
      <c r="I9" s="12">
        <f>SUM(D9,E9,F9,G9,H9)</f>
        <v>8642</v>
      </c>
      <c r="J9" s="13">
        <f t="shared" ref="J9:J17" si="0">I9/5</f>
        <v>1728.4</v>
      </c>
    </row>
    <row r="10" spans="1:10" ht="30">
      <c r="A10" s="1">
        <v>2</v>
      </c>
      <c r="B10" s="2" t="s">
        <v>4</v>
      </c>
      <c r="C10" s="22">
        <v>1557</v>
      </c>
      <c r="D10" s="22">
        <v>1440</v>
      </c>
      <c r="E10" s="22">
        <v>1855</v>
      </c>
      <c r="F10" s="22">
        <v>1771</v>
      </c>
      <c r="G10" s="22">
        <v>1621</v>
      </c>
      <c r="H10" s="22">
        <v>1628</v>
      </c>
      <c r="I10" s="12">
        <f>SUM(C10,E10,F10,G10,H10)</f>
        <v>8432</v>
      </c>
      <c r="J10" s="13">
        <f t="shared" si="0"/>
        <v>1686.4</v>
      </c>
    </row>
    <row r="11" spans="1:10" ht="30" customHeight="1">
      <c r="A11" s="1">
        <v>3</v>
      </c>
      <c r="B11" s="2" t="s">
        <v>10</v>
      </c>
      <c r="C11" s="22">
        <v>1470</v>
      </c>
      <c r="D11" s="22">
        <v>1580</v>
      </c>
      <c r="E11" s="22">
        <v>1819</v>
      </c>
      <c r="F11" s="22">
        <v>1628</v>
      </c>
      <c r="G11" s="22">
        <v>1741</v>
      </c>
      <c r="H11" s="22">
        <v>1617</v>
      </c>
      <c r="I11" s="12">
        <f>SUM(D11,E11,F11,G11,H11)</f>
        <v>8385</v>
      </c>
      <c r="J11" s="13">
        <f t="shared" si="0"/>
        <v>1677</v>
      </c>
    </row>
    <row r="12" spans="1:10" ht="30">
      <c r="A12" s="1">
        <v>4</v>
      </c>
      <c r="B12" s="2" t="s">
        <v>6</v>
      </c>
      <c r="C12" s="22">
        <v>1483</v>
      </c>
      <c r="D12" s="22">
        <v>1509</v>
      </c>
      <c r="E12" s="22">
        <v>1852</v>
      </c>
      <c r="F12" s="22">
        <v>1560</v>
      </c>
      <c r="G12" s="22">
        <v>1843</v>
      </c>
      <c r="H12" s="22">
        <v>1558</v>
      </c>
      <c r="I12" s="12">
        <f>SUM(D12,E12,F12,G12,H12)</f>
        <v>8322</v>
      </c>
      <c r="J12" s="13">
        <f t="shared" si="0"/>
        <v>1664.4</v>
      </c>
    </row>
    <row r="13" spans="1:10" ht="30" customHeight="1">
      <c r="A13" s="1">
        <v>5</v>
      </c>
      <c r="B13" s="2" t="s">
        <v>9</v>
      </c>
      <c r="C13" s="22">
        <v>1582</v>
      </c>
      <c r="D13" s="22">
        <v>1519</v>
      </c>
      <c r="E13" s="22">
        <v>1835</v>
      </c>
      <c r="F13" s="22">
        <v>1639</v>
      </c>
      <c r="G13" s="22">
        <v>1676</v>
      </c>
      <c r="H13" s="22">
        <v>1382</v>
      </c>
      <c r="I13" s="12">
        <f>SUM(C13,D13,E13,F13,G13)</f>
        <v>8251</v>
      </c>
      <c r="J13" s="13">
        <f t="shared" si="0"/>
        <v>1650.2</v>
      </c>
    </row>
    <row r="14" spans="1:10" ht="30" customHeight="1">
      <c r="A14" s="1">
        <v>6</v>
      </c>
      <c r="B14" s="2" t="s">
        <v>5</v>
      </c>
      <c r="C14" s="22">
        <v>992</v>
      </c>
      <c r="D14" s="22">
        <v>1489</v>
      </c>
      <c r="E14" s="22">
        <v>2001</v>
      </c>
      <c r="F14" s="22">
        <v>1405</v>
      </c>
      <c r="G14" s="22">
        <v>1474</v>
      </c>
      <c r="H14" s="22">
        <v>1299</v>
      </c>
      <c r="I14" s="12">
        <f>SUM(D14,E14,F14,G14,H14)</f>
        <v>7668</v>
      </c>
      <c r="J14" s="13">
        <f t="shared" si="0"/>
        <v>1533.6</v>
      </c>
    </row>
    <row r="15" spans="1:10" ht="30" customHeight="1">
      <c r="A15" s="1">
        <v>7</v>
      </c>
      <c r="B15" s="2" t="s">
        <v>11</v>
      </c>
      <c r="C15" s="22">
        <v>1371</v>
      </c>
      <c r="D15" s="22">
        <v>1258</v>
      </c>
      <c r="E15" s="22"/>
      <c r="F15" s="22">
        <v>1325</v>
      </c>
      <c r="G15" s="22">
        <v>1495</v>
      </c>
      <c r="H15" s="22">
        <v>1374</v>
      </c>
      <c r="I15" s="12">
        <f>SUM(C15:H15)</f>
        <v>6823</v>
      </c>
      <c r="J15" s="13">
        <f t="shared" si="0"/>
        <v>1364.6</v>
      </c>
    </row>
    <row r="16" spans="1:10" ht="30" customHeight="1">
      <c r="A16" s="1">
        <v>8</v>
      </c>
      <c r="B16" s="2" t="s">
        <v>8</v>
      </c>
      <c r="C16" s="22">
        <v>1077</v>
      </c>
      <c r="D16" s="22"/>
      <c r="E16" s="22"/>
      <c r="F16" s="22">
        <v>1209</v>
      </c>
      <c r="G16" s="22">
        <v>1425</v>
      </c>
      <c r="H16" s="22"/>
      <c r="I16" s="12">
        <f>SUM(C16,F16,G16)</f>
        <v>3711</v>
      </c>
      <c r="J16" s="13">
        <f t="shared" si="0"/>
        <v>742.2</v>
      </c>
    </row>
    <row r="17" spans="1:12" ht="30" customHeight="1">
      <c r="A17" s="1">
        <v>9</v>
      </c>
      <c r="B17" s="2" t="s">
        <v>7</v>
      </c>
      <c r="C17" s="22"/>
      <c r="D17" s="22"/>
      <c r="E17" s="22"/>
      <c r="F17" s="22"/>
      <c r="G17" s="22"/>
      <c r="H17" s="22"/>
      <c r="I17" s="12"/>
      <c r="J17" s="13">
        <f t="shared" si="0"/>
        <v>0</v>
      </c>
    </row>
    <row r="20" spans="1:12" ht="26.25">
      <c r="A20" s="6" t="s">
        <v>13</v>
      </c>
    </row>
    <row r="21" spans="1:12" ht="63.75">
      <c r="A21" s="9" t="s">
        <v>0</v>
      </c>
      <c r="B21" s="10" t="s">
        <v>14</v>
      </c>
      <c r="C21" s="11" t="s">
        <v>15</v>
      </c>
      <c r="D21" s="10" t="s">
        <v>2</v>
      </c>
      <c r="E21" s="10" t="s">
        <v>102</v>
      </c>
      <c r="F21" s="10" t="s">
        <v>12</v>
      </c>
      <c r="G21" s="10" t="s">
        <v>3</v>
      </c>
      <c r="H21" s="10" t="s">
        <v>77</v>
      </c>
      <c r="I21" s="10" t="s">
        <v>78</v>
      </c>
      <c r="J21" s="10" t="s">
        <v>81</v>
      </c>
      <c r="K21" s="10" t="s">
        <v>82</v>
      </c>
      <c r="L21" s="9" t="s">
        <v>76</v>
      </c>
    </row>
    <row r="22" spans="1:12">
      <c r="A22" s="8">
        <v>1</v>
      </c>
      <c r="B22" s="20" t="s">
        <v>27</v>
      </c>
      <c r="C22" s="3" t="s">
        <v>28</v>
      </c>
      <c r="D22" s="20">
        <v>458</v>
      </c>
      <c r="E22" s="20">
        <v>484</v>
      </c>
      <c r="F22" s="20">
        <v>512</v>
      </c>
      <c r="G22" s="20">
        <v>443</v>
      </c>
      <c r="H22" s="20">
        <v>482</v>
      </c>
      <c r="I22" s="20">
        <v>460</v>
      </c>
      <c r="J22" s="7">
        <f>SUM(E22,F22,H22,I22)</f>
        <v>1938</v>
      </c>
      <c r="K22" s="14">
        <f t="shared" ref="K22:K43" si="1">J22/4</f>
        <v>484.5</v>
      </c>
      <c r="L22" s="17">
        <v>430</v>
      </c>
    </row>
    <row r="23" spans="1:12">
      <c r="A23" s="8">
        <v>4</v>
      </c>
      <c r="B23" s="20" t="s">
        <v>45</v>
      </c>
      <c r="C23" s="3" t="s">
        <v>53</v>
      </c>
      <c r="D23" s="20">
        <v>442</v>
      </c>
      <c r="E23" s="20">
        <v>449</v>
      </c>
      <c r="F23" s="20">
        <v>505</v>
      </c>
      <c r="G23" s="20">
        <v>458</v>
      </c>
      <c r="H23" s="20">
        <v>498</v>
      </c>
      <c r="I23" s="20">
        <v>429</v>
      </c>
      <c r="J23" s="7">
        <f>SUM(F23,H23,G23,E23)</f>
        <v>1910</v>
      </c>
      <c r="K23" s="14">
        <f t="shared" si="1"/>
        <v>477.5</v>
      </c>
      <c r="L23" s="17">
        <v>430</v>
      </c>
    </row>
    <row r="24" spans="1:12">
      <c r="A24" s="8">
        <v>3</v>
      </c>
      <c r="B24" s="20" t="s">
        <v>46</v>
      </c>
      <c r="C24" s="3" t="s">
        <v>53</v>
      </c>
      <c r="D24" s="20">
        <v>441</v>
      </c>
      <c r="E24" s="20">
        <v>418</v>
      </c>
      <c r="F24" s="20">
        <v>528</v>
      </c>
      <c r="G24" s="20">
        <v>429</v>
      </c>
      <c r="H24" s="20">
        <v>479</v>
      </c>
      <c r="I24" s="20">
        <v>384</v>
      </c>
      <c r="J24" s="7">
        <f>SUM(D24,F24,H24,G24)</f>
        <v>1877</v>
      </c>
      <c r="K24" s="14">
        <f t="shared" si="1"/>
        <v>469.25</v>
      </c>
      <c r="L24" s="17">
        <v>430</v>
      </c>
    </row>
    <row r="25" spans="1:12">
      <c r="A25" s="8">
        <v>10</v>
      </c>
      <c r="B25" s="20" t="s">
        <v>34</v>
      </c>
      <c r="C25" s="3" t="s">
        <v>32</v>
      </c>
      <c r="D25" s="20">
        <v>469</v>
      </c>
      <c r="E25" s="20">
        <v>389</v>
      </c>
      <c r="F25" s="20">
        <v>469</v>
      </c>
      <c r="G25" s="20">
        <v>410</v>
      </c>
      <c r="H25" s="20">
        <v>453</v>
      </c>
      <c r="I25" s="20"/>
      <c r="J25" s="7">
        <f>SUM(D25,F25,G25,H25)</f>
        <v>1801</v>
      </c>
      <c r="K25" s="14">
        <f t="shared" si="1"/>
        <v>450.25</v>
      </c>
      <c r="L25" s="17">
        <v>430</v>
      </c>
    </row>
    <row r="26" spans="1:12">
      <c r="A26" s="8">
        <v>2</v>
      </c>
      <c r="B26" s="20" t="s">
        <v>57</v>
      </c>
      <c r="C26" s="3" t="s">
        <v>64</v>
      </c>
      <c r="D26" s="20">
        <v>424</v>
      </c>
      <c r="E26" s="20">
        <v>464</v>
      </c>
      <c r="F26" s="20">
        <v>452</v>
      </c>
      <c r="G26" s="20">
        <v>419</v>
      </c>
      <c r="H26" s="20">
        <v>451</v>
      </c>
      <c r="I26" s="20">
        <v>412</v>
      </c>
      <c r="J26" s="7">
        <f>SUM(E26,F26,H26,D26)</f>
        <v>1791</v>
      </c>
      <c r="K26" s="14">
        <f t="shared" si="1"/>
        <v>447.75</v>
      </c>
      <c r="L26" s="17">
        <v>430</v>
      </c>
    </row>
    <row r="27" spans="1:12">
      <c r="A27" s="8">
        <v>7</v>
      </c>
      <c r="B27" s="20" t="s">
        <v>35</v>
      </c>
      <c r="C27" s="3" t="s">
        <v>32</v>
      </c>
      <c r="D27" s="20">
        <v>349</v>
      </c>
      <c r="E27" s="20">
        <v>396</v>
      </c>
      <c r="F27" s="20">
        <v>493</v>
      </c>
      <c r="G27" s="20">
        <v>428</v>
      </c>
      <c r="H27" s="20">
        <v>461</v>
      </c>
      <c r="I27" s="20">
        <v>374</v>
      </c>
      <c r="J27" s="7">
        <f>SUM(F27,G27,H27,E27)</f>
        <v>1778</v>
      </c>
      <c r="K27" s="14">
        <f t="shared" si="1"/>
        <v>444.5</v>
      </c>
      <c r="L27" s="17">
        <v>430</v>
      </c>
    </row>
    <row r="28" spans="1:12">
      <c r="A28" s="8">
        <v>9</v>
      </c>
      <c r="B28" s="20" t="s">
        <v>67</v>
      </c>
      <c r="C28" s="3" t="s">
        <v>70</v>
      </c>
      <c r="D28" s="20">
        <v>261</v>
      </c>
      <c r="E28" s="20">
        <v>430</v>
      </c>
      <c r="F28" s="20">
        <v>551</v>
      </c>
      <c r="G28" s="20">
        <v>404</v>
      </c>
      <c r="H28" s="20">
        <v>385</v>
      </c>
      <c r="I28" s="20">
        <v>353</v>
      </c>
      <c r="J28" s="7">
        <f>SUM(E28,F28,G28,H28)</f>
        <v>1770</v>
      </c>
      <c r="K28" s="14">
        <f t="shared" si="1"/>
        <v>442.5</v>
      </c>
      <c r="L28" s="17">
        <v>430</v>
      </c>
    </row>
    <row r="29" spans="1:12">
      <c r="A29" s="8">
        <v>5</v>
      </c>
      <c r="B29" s="20" t="s">
        <v>17</v>
      </c>
      <c r="C29" s="3" t="s">
        <v>22</v>
      </c>
      <c r="D29" s="20">
        <v>434</v>
      </c>
      <c r="E29" s="20"/>
      <c r="F29" s="20"/>
      <c r="G29" s="20">
        <v>461</v>
      </c>
      <c r="H29" s="20">
        <v>409</v>
      </c>
      <c r="I29" s="20">
        <v>447</v>
      </c>
      <c r="J29" s="7">
        <f>SUM(G29:I29,D29)</f>
        <v>1751</v>
      </c>
      <c r="K29" s="14">
        <f t="shared" si="1"/>
        <v>437.75</v>
      </c>
      <c r="L29" s="17">
        <v>430</v>
      </c>
    </row>
    <row r="30" spans="1:12">
      <c r="A30" s="8">
        <v>11</v>
      </c>
      <c r="B30" s="20" t="s">
        <v>16</v>
      </c>
      <c r="C30" s="3" t="s">
        <v>22</v>
      </c>
      <c r="D30" s="20">
        <v>363</v>
      </c>
      <c r="E30" s="20">
        <v>378</v>
      </c>
      <c r="F30" s="20">
        <v>475</v>
      </c>
      <c r="G30" s="20">
        <v>449</v>
      </c>
      <c r="H30" s="20">
        <v>435</v>
      </c>
      <c r="I30" s="20">
        <v>358</v>
      </c>
      <c r="J30" s="7">
        <f>SUM(F30,G30,H30,E30)</f>
        <v>1737</v>
      </c>
      <c r="K30" s="14">
        <f t="shared" si="1"/>
        <v>434.25</v>
      </c>
      <c r="L30" s="17">
        <v>430</v>
      </c>
    </row>
    <row r="31" spans="1:12">
      <c r="A31" s="8">
        <v>8</v>
      </c>
      <c r="B31" s="20" t="s">
        <v>69</v>
      </c>
      <c r="C31" s="3" t="s">
        <v>70</v>
      </c>
      <c r="D31" s="20">
        <v>399</v>
      </c>
      <c r="E31" s="20">
        <v>412</v>
      </c>
      <c r="F31" s="20">
        <v>469</v>
      </c>
      <c r="G31" s="20">
        <v>411</v>
      </c>
      <c r="H31" s="20">
        <v>417</v>
      </c>
      <c r="I31" s="20">
        <v>431</v>
      </c>
      <c r="J31" s="7">
        <f>SUM(E31,F31,I31,H31)</f>
        <v>1729</v>
      </c>
      <c r="K31" s="14">
        <f t="shared" si="1"/>
        <v>432.25</v>
      </c>
      <c r="L31" s="17">
        <v>430</v>
      </c>
    </row>
    <row r="32" spans="1:12">
      <c r="A32" s="8">
        <v>16</v>
      </c>
      <c r="B32" s="20" t="s">
        <v>96</v>
      </c>
      <c r="C32" s="3" t="s">
        <v>28</v>
      </c>
      <c r="D32" s="20">
        <v>340</v>
      </c>
      <c r="E32" s="20">
        <v>353</v>
      </c>
      <c r="F32" s="20">
        <v>448</v>
      </c>
      <c r="G32" s="20">
        <v>371</v>
      </c>
      <c r="H32" s="20">
        <v>424</v>
      </c>
      <c r="I32" s="20">
        <v>414</v>
      </c>
      <c r="J32" s="7">
        <f>SUM(F32,H32,I32,G32)</f>
        <v>1657</v>
      </c>
      <c r="K32" s="14">
        <f t="shared" si="1"/>
        <v>414.25</v>
      </c>
      <c r="L32" s="17">
        <v>430</v>
      </c>
    </row>
    <row r="33" spans="1:12">
      <c r="A33" s="8">
        <v>19</v>
      </c>
      <c r="B33" s="20" t="s">
        <v>75</v>
      </c>
      <c r="C33" s="3" t="s">
        <v>32</v>
      </c>
      <c r="D33" s="20">
        <v>389</v>
      </c>
      <c r="E33" s="20">
        <v>397</v>
      </c>
      <c r="F33" s="20">
        <v>447</v>
      </c>
      <c r="G33" s="20">
        <v>406</v>
      </c>
      <c r="H33" s="20"/>
      <c r="I33" s="20"/>
      <c r="J33" s="7">
        <f>SUM(D33:I33)</f>
        <v>1639</v>
      </c>
      <c r="K33" s="14">
        <f t="shared" si="1"/>
        <v>409.75</v>
      </c>
      <c r="L33" s="17">
        <v>430</v>
      </c>
    </row>
    <row r="34" spans="1:12">
      <c r="A34" s="8">
        <v>14</v>
      </c>
      <c r="B34" s="20" t="s">
        <v>86</v>
      </c>
      <c r="C34" s="3" t="s">
        <v>70</v>
      </c>
      <c r="D34" s="20">
        <v>332</v>
      </c>
      <c r="E34" s="20">
        <v>376</v>
      </c>
      <c r="F34" s="20">
        <v>482</v>
      </c>
      <c r="G34" s="20">
        <v>388</v>
      </c>
      <c r="H34" s="20">
        <v>387</v>
      </c>
      <c r="I34" s="20">
        <v>354</v>
      </c>
      <c r="J34" s="7">
        <f>SUM(F34,G34,H34,E34)</f>
        <v>1633</v>
      </c>
      <c r="K34" s="14">
        <f t="shared" si="1"/>
        <v>408.25</v>
      </c>
      <c r="L34" s="17">
        <v>430</v>
      </c>
    </row>
    <row r="35" spans="1:12">
      <c r="A35" s="8">
        <v>13</v>
      </c>
      <c r="B35" s="20" t="s">
        <v>49</v>
      </c>
      <c r="C35" s="3" t="s">
        <v>53</v>
      </c>
      <c r="D35" s="20">
        <v>381</v>
      </c>
      <c r="E35" s="20">
        <v>395</v>
      </c>
      <c r="F35" s="20">
        <v>420</v>
      </c>
      <c r="G35" s="20">
        <v>379</v>
      </c>
      <c r="H35" s="20">
        <v>409</v>
      </c>
      <c r="I35" s="20">
        <v>406</v>
      </c>
      <c r="J35" s="7">
        <f>SUM(F35,H35,I35,E35)</f>
        <v>1630</v>
      </c>
      <c r="K35" s="14">
        <f t="shared" si="1"/>
        <v>407.5</v>
      </c>
      <c r="L35" s="17">
        <v>430</v>
      </c>
    </row>
    <row r="36" spans="1:12">
      <c r="A36" s="8">
        <v>12</v>
      </c>
      <c r="B36" s="21" t="s">
        <v>47</v>
      </c>
      <c r="C36" s="3" t="s">
        <v>28</v>
      </c>
      <c r="D36" s="20"/>
      <c r="E36" s="20">
        <v>382</v>
      </c>
      <c r="F36" s="20">
        <v>398</v>
      </c>
      <c r="G36" s="20">
        <v>442</v>
      </c>
      <c r="H36" s="20">
        <v>404</v>
      </c>
      <c r="I36" s="20">
        <v>369</v>
      </c>
      <c r="J36" s="7">
        <f>SUM(G36,H36,F36,E36)</f>
        <v>1626</v>
      </c>
      <c r="K36" s="14">
        <f t="shared" si="1"/>
        <v>406.5</v>
      </c>
      <c r="L36" s="17">
        <v>430</v>
      </c>
    </row>
    <row r="37" spans="1:12">
      <c r="A37" s="8">
        <v>17</v>
      </c>
      <c r="B37" s="20" t="s">
        <v>97</v>
      </c>
      <c r="C37" s="3" t="s">
        <v>26</v>
      </c>
      <c r="D37" s="20">
        <v>329</v>
      </c>
      <c r="E37" s="20">
        <v>338</v>
      </c>
      <c r="F37" s="20"/>
      <c r="G37" s="20">
        <v>313</v>
      </c>
      <c r="H37" s="20">
        <v>390</v>
      </c>
      <c r="I37" s="20">
        <v>324</v>
      </c>
      <c r="J37" s="7">
        <f>SUM(H37,D37,E37,I37)</f>
        <v>1381</v>
      </c>
      <c r="K37" s="14">
        <f t="shared" si="1"/>
        <v>345.25</v>
      </c>
      <c r="L37" s="17">
        <v>430</v>
      </c>
    </row>
    <row r="38" spans="1:12">
      <c r="A38" s="8">
        <v>22</v>
      </c>
      <c r="B38" s="20" t="s">
        <v>24</v>
      </c>
      <c r="C38" s="3" t="s">
        <v>26</v>
      </c>
      <c r="D38" s="20">
        <v>315</v>
      </c>
      <c r="E38" s="20">
        <v>257</v>
      </c>
      <c r="F38" s="20">
        <v>294</v>
      </c>
      <c r="G38" s="20"/>
      <c r="H38" s="20"/>
      <c r="I38" s="20">
        <v>301</v>
      </c>
      <c r="J38" s="7">
        <f>SUM(D38,E38,F38,I38)</f>
        <v>1167</v>
      </c>
      <c r="K38" s="14">
        <f t="shared" si="1"/>
        <v>291.75</v>
      </c>
      <c r="L38" s="17">
        <v>430</v>
      </c>
    </row>
    <row r="39" spans="1:12">
      <c r="A39" s="8">
        <v>6</v>
      </c>
      <c r="B39" s="20" t="s">
        <v>48</v>
      </c>
      <c r="C39" s="3" t="s">
        <v>53</v>
      </c>
      <c r="D39" s="20"/>
      <c r="E39" s="20">
        <v>437</v>
      </c>
      <c r="F39" s="20"/>
      <c r="G39" s="20">
        <v>383</v>
      </c>
      <c r="H39" s="20"/>
      <c r="I39" s="20"/>
      <c r="J39" s="7">
        <f>SUM(E39,G39)</f>
        <v>820</v>
      </c>
      <c r="K39" s="14">
        <f t="shared" si="1"/>
        <v>205</v>
      </c>
      <c r="L39" s="17">
        <v>430</v>
      </c>
    </row>
    <row r="40" spans="1:12">
      <c r="A40" s="8">
        <v>18</v>
      </c>
      <c r="B40" s="20" t="s">
        <v>40</v>
      </c>
      <c r="C40" s="3" t="s">
        <v>54</v>
      </c>
      <c r="D40" s="20">
        <v>199</v>
      </c>
      <c r="E40" s="20"/>
      <c r="F40" s="20"/>
      <c r="G40" s="20">
        <v>215</v>
      </c>
      <c r="H40" s="20">
        <v>226</v>
      </c>
      <c r="I40" s="20"/>
      <c r="J40" s="7">
        <f>SUM(G40,H40,D40)</f>
        <v>640</v>
      </c>
      <c r="K40" s="14">
        <f t="shared" si="1"/>
        <v>160</v>
      </c>
      <c r="L40" s="17">
        <v>430</v>
      </c>
    </row>
    <row r="41" spans="1:12">
      <c r="A41" s="8">
        <v>15</v>
      </c>
      <c r="B41" s="20" t="s">
        <v>39</v>
      </c>
      <c r="C41" s="3" t="s">
        <v>54</v>
      </c>
      <c r="D41" s="20">
        <v>362</v>
      </c>
      <c r="E41" s="20"/>
      <c r="F41" s="20"/>
      <c r="G41" s="20"/>
      <c r="H41" s="20"/>
      <c r="I41" s="20"/>
      <c r="J41" s="7">
        <f>SUM(D41:I41)</f>
        <v>362</v>
      </c>
      <c r="K41" s="14">
        <f t="shared" si="1"/>
        <v>90.5</v>
      </c>
      <c r="L41" s="17">
        <v>430</v>
      </c>
    </row>
    <row r="42" spans="1:12">
      <c r="A42" s="8">
        <v>20</v>
      </c>
      <c r="B42" s="20" t="s">
        <v>95</v>
      </c>
      <c r="C42" s="3" t="s">
        <v>28</v>
      </c>
      <c r="D42" s="20">
        <v>346</v>
      </c>
      <c r="E42" s="20"/>
      <c r="F42" s="20"/>
      <c r="G42" s="20">
        <v>324</v>
      </c>
      <c r="H42" s="20"/>
      <c r="I42" s="20"/>
      <c r="J42" s="7"/>
      <c r="K42" s="14">
        <f t="shared" si="1"/>
        <v>0</v>
      </c>
      <c r="L42" s="17">
        <v>430</v>
      </c>
    </row>
    <row r="43" spans="1:12">
      <c r="A43" s="8">
        <v>21</v>
      </c>
      <c r="B43" s="20" t="s">
        <v>59</v>
      </c>
      <c r="C43" s="3" t="s">
        <v>64</v>
      </c>
      <c r="D43" s="20"/>
      <c r="E43" s="20"/>
      <c r="F43" s="20"/>
      <c r="G43" s="20">
        <v>299</v>
      </c>
      <c r="H43" s="20">
        <v>410</v>
      </c>
      <c r="I43" s="20">
        <v>363</v>
      </c>
      <c r="J43" s="7"/>
      <c r="K43" s="14">
        <f t="shared" si="1"/>
        <v>0</v>
      </c>
      <c r="L43" s="17">
        <v>430</v>
      </c>
    </row>
    <row r="44" spans="1:12">
      <c r="A44" s="8"/>
      <c r="B44" s="20" t="s">
        <v>106</v>
      </c>
      <c r="C44" s="3" t="s">
        <v>53</v>
      </c>
      <c r="D44" s="20"/>
      <c r="E44" s="20">
        <v>352</v>
      </c>
      <c r="F44" s="20"/>
      <c r="G44" s="20"/>
      <c r="H44" s="20"/>
      <c r="I44" s="20"/>
      <c r="J44" s="7"/>
      <c r="K44" s="14"/>
      <c r="L44" s="17"/>
    </row>
    <row r="45" spans="1:12">
      <c r="A45" s="8">
        <v>23</v>
      </c>
      <c r="B45" s="20" t="s">
        <v>56</v>
      </c>
      <c r="C45" s="3" t="s">
        <v>64</v>
      </c>
      <c r="D45" s="20"/>
      <c r="E45" s="20"/>
      <c r="F45" s="20"/>
      <c r="G45" s="20"/>
      <c r="H45" s="20"/>
      <c r="I45" s="20">
        <v>363</v>
      </c>
      <c r="J45" s="7"/>
      <c r="K45" s="14">
        <f t="shared" ref="K45:K53" si="2">J45/4</f>
        <v>0</v>
      </c>
      <c r="L45" s="17">
        <v>430</v>
      </c>
    </row>
    <row r="46" spans="1:12">
      <c r="A46" s="8">
        <v>24</v>
      </c>
      <c r="B46" s="20" t="s">
        <v>41</v>
      </c>
      <c r="C46" s="3" t="s">
        <v>54</v>
      </c>
      <c r="D46" s="20">
        <v>272</v>
      </c>
      <c r="E46" s="20"/>
      <c r="F46" s="20"/>
      <c r="G46" s="20">
        <v>328</v>
      </c>
      <c r="H46" s="20">
        <v>378</v>
      </c>
      <c r="I46" s="20"/>
      <c r="J46" s="7"/>
      <c r="K46" s="14">
        <f t="shared" si="2"/>
        <v>0</v>
      </c>
      <c r="L46" s="17">
        <v>430</v>
      </c>
    </row>
    <row r="47" spans="1:12">
      <c r="A47" s="8">
        <v>25</v>
      </c>
      <c r="B47" s="20" t="s">
        <v>87</v>
      </c>
      <c r="C47" s="3" t="s">
        <v>70</v>
      </c>
      <c r="D47" s="20"/>
      <c r="E47" s="20"/>
      <c r="F47" s="20"/>
      <c r="G47" s="20"/>
      <c r="H47" s="20"/>
      <c r="I47" s="20"/>
      <c r="J47" s="7"/>
      <c r="K47" s="14">
        <f t="shared" si="2"/>
        <v>0</v>
      </c>
      <c r="L47" s="17">
        <v>430</v>
      </c>
    </row>
    <row r="48" spans="1:12">
      <c r="A48" s="8">
        <v>26</v>
      </c>
      <c r="B48" s="20" t="s">
        <v>44</v>
      </c>
      <c r="C48" s="3" t="s">
        <v>55</v>
      </c>
      <c r="D48" s="20"/>
      <c r="E48" s="20"/>
      <c r="F48" s="20"/>
      <c r="G48" s="20"/>
      <c r="H48" s="20"/>
      <c r="I48" s="20"/>
      <c r="J48" s="7"/>
      <c r="K48" s="14">
        <f t="shared" si="2"/>
        <v>0</v>
      </c>
      <c r="L48" s="17">
        <v>430</v>
      </c>
    </row>
    <row r="49" spans="1:14">
      <c r="A49" s="8">
        <v>27</v>
      </c>
      <c r="B49" s="20" t="s">
        <v>68</v>
      </c>
      <c r="C49" s="3" t="s">
        <v>70</v>
      </c>
      <c r="D49" s="20"/>
      <c r="E49" s="20"/>
      <c r="F49" s="20"/>
      <c r="G49" s="20"/>
      <c r="H49" s="20"/>
      <c r="I49" s="20"/>
      <c r="J49" s="7"/>
      <c r="K49" s="14">
        <f t="shared" si="2"/>
        <v>0</v>
      </c>
      <c r="L49" s="17">
        <v>430</v>
      </c>
    </row>
    <row r="50" spans="1:14">
      <c r="A50" s="8">
        <v>28</v>
      </c>
      <c r="B50" s="20" t="s">
        <v>84</v>
      </c>
      <c r="C50" s="3" t="s">
        <v>64</v>
      </c>
      <c r="D50" s="20"/>
      <c r="E50" s="20"/>
      <c r="F50" s="20"/>
      <c r="G50" s="20"/>
      <c r="H50" s="20"/>
      <c r="I50" s="20">
        <v>412</v>
      </c>
      <c r="J50" s="7"/>
      <c r="K50" s="14">
        <f t="shared" si="2"/>
        <v>0</v>
      </c>
      <c r="L50" s="17">
        <v>430</v>
      </c>
    </row>
    <row r="51" spans="1:14">
      <c r="A51" s="8">
        <v>29</v>
      </c>
      <c r="B51" s="20" t="s">
        <v>43</v>
      </c>
      <c r="C51" s="3" t="s">
        <v>55</v>
      </c>
      <c r="D51" s="20"/>
      <c r="E51" s="20"/>
      <c r="F51" s="20"/>
      <c r="G51" s="20"/>
      <c r="H51" s="20"/>
      <c r="I51" s="20"/>
      <c r="J51" s="7"/>
      <c r="K51" s="14">
        <f t="shared" si="2"/>
        <v>0</v>
      </c>
      <c r="L51" s="17">
        <v>430</v>
      </c>
    </row>
    <row r="52" spans="1:14">
      <c r="A52" s="8">
        <v>30</v>
      </c>
      <c r="B52" s="20" t="s">
        <v>18</v>
      </c>
      <c r="C52" s="3" t="s">
        <v>22</v>
      </c>
      <c r="D52" s="20"/>
      <c r="E52" s="20"/>
      <c r="F52" s="20"/>
      <c r="G52" s="20"/>
      <c r="H52" s="20"/>
      <c r="I52" s="20"/>
      <c r="J52" s="7"/>
      <c r="K52" s="14">
        <f t="shared" si="2"/>
        <v>0</v>
      </c>
      <c r="L52" s="17">
        <v>430</v>
      </c>
    </row>
    <row r="53" spans="1:14">
      <c r="A53" s="8">
        <v>31</v>
      </c>
      <c r="B53" s="20" t="s">
        <v>85</v>
      </c>
      <c r="C53" s="3" t="s">
        <v>70</v>
      </c>
      <c r="D53" s="20"/>
      <c r="E53" s="20"/>
      <c r="F53" s="20"/>
      <c r="G53" s="20"/>
      <c r="H53" s="20"/>
      <c r="I53" s="20"/>
      <c r="J53" s="7"/>
      <c r="K53" s="14">
        <f t="shared" si="2"/>
        <v>0</v>
      </c>
      <c r="L53" s="17">
        <v>430</v>
      </c>
    </row>
    <row r="56" spans="1:14" ht="26.25">
      <c r="A56" s="6" t="s">
        <v>71</v>
      </c>
    </row>
    <row r="57" spans="1:14" ht="63.75">
      <c r="A57" s="9" t="s">
        <v>0</v>
      </c>
      <c r="B57" s="10" t="s">
        <v>14</v>
      </c>
      <c r="C57" s="11" t="s">
        <v>15</v>
      </c>
      <c r="D57" s="10" t="s">
        <v>2</v>
      </c>
      <c r="E57" s="10" t="s">
        <v>102</v>
      </c>
      <c r="F57" s="10" t="s">
        <v>12</v>
      </c>
      <c r="G57" s="10" t="s">
        <v>3</v>
      </c>
      <c r="H57" s="10" t="s">
        <v>77</v>
      </c>
      <c r="I57" s="10" t="s">
        <v>78</v>
      </c>
      <c r="J57" s="10" t="s">
        <v>81</v>
      </c>
      <c r="K57" s="10" t="s">
        <v>82</v>
      </c>
      <c r="L57" s="9" t="s">
        <v>76</v>
      </c>
    </row>
    <row r="58" spans="1:14">
      <c r="A58" s="8">
        <v>1</v>
      </c>
      <c r="B58" s="20" t="s">
        <v>62</v>
      </c>
      <c r="C58" s="3" t="s">
        <v>64</v>
      </c>
      <c r="D58" s="20">
        <v>423</v>
      </c>
      <c r="E58" s="20">
        <v>378</v>
      </c>
      <c r="F58" s="20"/>
      <c r="G58" s="20">
        <v>414</v>
      </c>
      <c r="H58" s="20">
        <v>466</v>
      </c>
      <c r="I58" s="20">
        <v>371</v>
      </c>
      <c r="J58" s="7">
        <f>SUM(D58,G58,H58,E58)</f>
        <v>1681</v>
      </c>
      <c r="K58" s="14">
        <f>J58/4</f>
        <v>420.25</v>
      </c>
      <c r="L58" s="17">
        <v>335</v>
      </c>
    </row>
    <row r="59" spans="1:14">
      <c r="A59" s="8">
        <v>3</v>
      </c>
      <c r="B59" s="20" t="s">
        <v>83</v>
      </c>
      <c r="C59" s="3" t="s">
        <v>53</v>
      </c>
      <c r="D59" s="20">
        <v>286</v>
      </c>
      <c r="E59" s="20">
        <v>356</v>
      </c>
      <c r="F59" s="20">
        <v>402</v>
      </c>
      <c r="G59" s="20">
        <v>383</v>
      </c>
      <c r="H59" s="20">
        <v>374</v>
      </c>
      <c r="I59" s="20">
        <v>376</v>
      </c>
      <c r="J59" s="7">
        <f>SUM(F59,G59,H59,I59)</f>
        <v>1535</v>
      </c>
      <c r="K59" s="14">
        <f>J59/4</f>
        <v>383.75</v>
      </c>
      <c r="L59" s="17">
        <v>335</v>
      </c>
    </row>
    <row r="60" spans="1:14">
      <c r="A60" s="8">
        <v>4</v>
      </c>
      <c r="B60" s="20" t="s">
        <v>33</v>
      </c>
      <c r="C60" s="3" t="s">
        <v>32</v>
      </c>
      <c r="D60" s="20">
        <v>289</v>
      </c>
      <c r="E60" s="20">
        <v>307</v>
      </c>
      <c r="F60" s="20">
        <v>350</v>
      </c>
      <c r="G60" s="20">
        <v>323</v>
      </c>
      <c r="H60" s="20">
        <v>350</v>
      </c>
      <c r="I60" s="20">
        <v>268</v>
      </c>
      <c r="J60" s="7">
        <f>SUM(E60,F60,G60,H60)</f>
        <v>1330</v>
      </c>
      <c r="K60" s="14">
        <f>J60/4</f>
        <v>332.5</v>
      </c>
      <c r="L60" s="17">
        <v>335</v>
      </c>
    </row>
    <row r="61" spans="1:14">
      <c r="A61" s="8">
        <v>5</v>
      </c>
      <c r="B61" s="20" t="s">
        <v>25</v>
      </c>
      <c r="C61" s="3" t="s">
        <v>26</v>
      </c>
      <c r="D61" s="20"/>
      <c r="E61" s="20">
        <v>209</v>
      </c>
      <c r="F61" s="20"/>
      <c r="G61" s="20">
        <v>221</v>
      </c>
      <c r="H61" s="20">
        <v>281</v>
      </c>
      <c r="I61" s="20">
        <v>198</v>
      </c>
      <c r="J61" s="7">
        <f>SUM(G61:I61,E61)</f>
        <v>909</v>
      </c>
      <c r="K61" s="14">
        <f>J61/4</f>
        <v>227.25</v>
      </c>
      <c r="L61" s="17">
        <v>335</v>
      </c>
      <c r="N61" s="18"/>
    </row>
    <row r="62" spans="1:14">
      <c r="A62" s="8">
        <v>2</v>
      </c>
      <c r="B62" s="20" t="s">
        <v>51</v>
      </c>
      <c r="C62" s="3" t="s">
        <v>53</v>
      </c>
      <c r="D62" s="20"/>
      <c r="E62" s="20"/>
      <c r="F62" s="20"/>
      <c r="G62" s="20">
        <v>389</v>
      </c>
      <c r="H62" s="20"/>
      <c r="I62" s="20"/>
      <c r="J62" s="7"/>
      <c r="K62" s="14">
        <f>J62/4</f>
        <v>0</v>
      </c>
      <c r="L62" s="17">
        <v>335</v>
      </c>
      <c r="N62" s="18"/>
    </row>
    <row r="63" spans="1:14">
      <c r="A63" s="8"/>
      <c r="B63" s="20" t="s">
        <v>103</v>
      </c>
      <c r="C63" s="3" t="s">
        <v>70</v>
      </c>
      <c r="D63" s="20"/>
      <c r="E63" s="20">
        <v>271</v>
      </c>
      <c r="F63" s="20">
        <v>382</v>
      </c>
      <c r="G63" s="20">
        <v>202</v>
      </c>
      <c r="H63" s="20">
        <v>285</v>
      </c>
      <c r="I63" s="20">
        <v>161</v>
      </c>
      <c r="J63" s="7"/>
      <c r="K63" s="14"/>
      <c r="L63" s="17"/>
      <c r="N63" s="18"/>
    </row>
    <row r="64" spans="1:14">
      <c r="A64" s="8"/>
      <c r="B64" s="20" t="s">
        <v>107</v>
      </c>
      <c r="C64" s="3" t="s">
        <v>28</v>
      </c>
      <c r="D64" s="20"/>
      <c r="E64" s="20"/>
      <c r="F64" s="20"/>
      <c r="G64" s="20">
        <v>308</v>
      </c>
      <c r="H64" s="20"/>
      <c r="I64" s="20"/>
      <c r="J64" s="7"/>
      <c r="K64" s="14"/>
      <c r="L64" s="17"/>
      <c r="N64" s="18"/>
    </row>
    <row r="65" spans="1:12">
      <c r="A65" s="8">
        <v>6</v>
      </c>
      <c r="B65" s="20" t="s">
        <v>61</v>
      </c>
      <c r="C65" s="3" t="s">
        <v>64</v>
      </c>
      <c r="D65" s="20"/>
      <c r="E65" s="20"/>
      <c r="F65" s="20">
        <v>404</v>
      </c>
      <c r="G65" s="20">
        <v>311</v>
      </c>
      <c r="H65" s="20"/>
      <c r="I65" s="20">
        <v>352</v>
      </c>
      <c r="J65" s="7"/>
      <c r="K65" s="14">
        <f>J65/4</f>
        <v>0</v>
      </c>
      <c r="L65" s="17">
        <v>335</v>
      </c>
    </row>
    <row r="68" spans="1:12" ht="26.25">
      <c r="A68" s="6" t="s">
        <v>72</v>
      </c>
    </row>
    <row r="69" spans="1:12" ht="63.75">
      <c r="A69" s="9" t="s">
        <v>0</v>
      </c>
      <c r="B69" s="10" t="s">
        <v>14</v>
      </c>
      <c r="C69" s="11" t="s">
        <v>15</v>
      </c>
      <c r="D69" s="10" t="s">
        <v>2</v>
      </c>
      <c r="E69" s="10" t="s">
        <v>102</v>
      </c>
      <c r="F69" s="10" t="s">
        <v>12</v>
      </c>
      <c r="G69" s="10" t="s">
        <v>3</v>
      </c>
      <c r="H69" s="10" t="s">
        <v>77</v>
      </c>
      <c r="I69" s="10" t="s">
        <v>78</v>
      </c>
      <c r="J69" s="10" t="s">
        <v>81</v>
      </c>
      <c r="K69" s="10" t="s">
        <v>82</v>
      </c>
      <c r="L69" s="9" t="s">
        <v>76</v>
      </c>
    </row>
    <row r="70" spans="1:12">
      <c r="A70" s="8">
        <v>1</v>
      </c>
      <c r="B70" s="20" t="s">
        <v>20</v>
      </c>
      <c r="C70" s="3" t="s">
        <v>22</v>
      </c>
      <c r="D70" s="20">
        <v>409</v>
      </c>
      <c r="E70" s="20">
        <v>433</v>
      </c>
      <c r="F70" s="20">
        <v>485</v>
      </c>
      <c r="G70" s="20">
        <v>437</v>
      </c>
      <c r="H70" s="20"/>
      <c r="I70" s="20">
        <v>443</v>
      </c>
      <c r="J70" s="7">
        <f>SUM(I70,E70,F70,G70)</f>
        <v>1798</v>
      </c>
      <c r="K70" s="14">
        <f t="shared" ref="K70:K81" si="3">J70/4</f>
        <v>449.5</v>
      </c>
      <c r="L70" s="17">
        <v>360</v>
      </c>
    </row>
    <row r="71" spans="1:12">
      <c r="A71" s="8">
        <v>2</v>
      </c>
      <c r="B71" s="20" t="s">
        <v>63</v>
      </c>
      <c r="C71" s="3" t="s">
        <v>64</v>
      </c>
      <c r="D71" s="20">
        <v>362</v>
      </c>
      <c r="E71" s="20">
        <v>385</v>
      </c>
      <c r="F71" s="20">
        <v>487</v>
      </c>
      <c r="G71" s="20">
        <v>416</v>
      </c>
      <c r="H71" s="20">
        <v>482</v>
      </c>
      <c r="I71" s="20"/>
      <c r="J71" s="7">
        <f>SUM(F71,G71,H71,E71)</f>
        <v>1770</v>
      </c>
      <c r="K71" s="14">
        <f t="shared" si="3"/>
        <v>442.5</v>
      </c>
      <c r="L71" s="17">
        <v>360</v>
      </c>
    </row>
    <row r="72" spans="1:12">
      <c r="A72" s="8">
        <v>10</v>
      </c>
      <c r="B72" s="20" t="s">
        <v>19</v>
      </c>
      <c r="C72" s="3" t="s">
        <v>22</v>
      </c>
      <c r="D72" s="20">
        <v>351</v>
      </c>
      <c r="E72" s="20">
        <v>355</v>
      </c>
      <c r="F72" s="20">
        <v>505</v>
      </c>
      <c r="G72" s="20">
        <v>424</v>
      </c>
      <c r="H72" s="20">
        <v>424</v>
      </c>
      <c r="I72" s="20">
        <v>380</v>
      </c>
      <c r="J72" s="7">
        <f>SUM(F72,G72,H72,I72)</f>
        <v>1733</v>
      </c>
      <c r="K72" s="14">
        <f t="shared" si="3"/>
        <v>433.25</v>
      </c>
      <c r="L72" s="17">
        <v>360</v>
      </c>
    </row>
    <row r="73" spans="1:12">
      <c r="A73" s="8">
        <v>9</v>
      </c>
      <c r="B73" s="20" t="s">
        <v>79</v>
      </c>
      <c r="C73" s="3" t="s">
        <v>53</v>
      </c>
      <c r="D73" s="20">
        <v>278</v>
      </c>
      <c r="E73" s="20">
        <v>376</v>
      </c>
      <c r="F73" s="20">
        <v>495</v>
      </c>
      <c r="G73" s="20">
        <v>388</v>
      </c>
      <c r="H73" s="20">
        <v>406</v>
      </c>
      <c r="I73" s="20">
        <v>367</v>
      </c>
      <c r="J73" s="7">
        <f>SUM(F73,H73,G73,E73)</f>
        <v>1665</v>
      </c>
      <c r="K73" s="14">
        <f t="shared" si="3"/>
        <v>416.25</v>
      </c>
      <c r="L73" s="17">
        <v>360</v>
      </c>
    </row>
    <row r="74" spans="1:12">
      <c r="A74" s="8">
        <v>3</v>
      </c>
      <c r="B74" s="20" t="s">
        <v>30</v>
      </c>
      <c r="C74" s="3" t="s">
        <v>32</v>
      </c>
      <c r="D74" s="20">
        <v>358</v>
      </c>
      <c r="E74" s="20"/>
      <c r="F74" s="20"/>
      <c r="G74" s="20"/>
      <c r="H74" s="20"/>
      <c r="I74" s="20"/>
      <c r="J74" s="7">
        <f>SUM(D74:I74)</f>
        <v>358</v>
      </c>
      <c r="K74" s="14">
        <f t="shared" si="3"/>
        <v>89.5</v>
      </c>
      <c r="L74" s="17">
        <v>360</v>
      </c>
    </row>
    <row r="75" spans="1:12">
      <c r="A75" s="8">
        <v>4</v>
      </c>
      <c r="B75" s="20" t="s">
        <v>65</v>
      </c>
      <c r="C75" s="3" t="s">
        <v>70</v>
      </c>
      <c r="D75" s="20"/>
      <c r="E75" s="20"/>
      <c r="F75" s="20">
        <v>499</v>
      </c>
      <c r="G75" s="20"/>
      <c r="H75" s="20"/>
      <c r="I75" s="20"/>
      <c r="J75" s="7"/>
      <c r="K75" s="14">
        <f t="shared" si="3"/>
        <v>0</v>
      </c>
      <c r="L75" s="17">
        <v>360</v>
      </c>
    </row>
    <row r="76" spans="1:12">
      <c r="A76" s="8">
        <v>5</v>
      </c>
      <c r="B76" s="20" t="s">
        <v>38</v>
      </c>
      <c r="C76" s="3" t="s">
        <v>54</v>
      </c>
      <c r="D76" s="20">
        <v>244</v>
      </c>
      <c r="E76" s="20"/>
      <c r="F76" s="20"/>
      <c r="G76" s="20">
        <v>310</v>
      </c>
      <c r="H76" s="20"/>
      <c r="I76" s="20"/>
      <c r="J76" s="7"/>
      <c r="K76" s="14">
        <f t="shared" si="3"/>
        <v>0</v>
      </c>
      <c r="L76" s="17">
        <v>360</v>
      </c>
    </row>
    <row r="77" spans="1:12">
      <c r="A77" s="8">
        <v>6</v>
      </c>
      <c r="B77" s="20" t="s">
        <v>42</v>
      </c>
      <c r="C77" s="3" t="s">
        <v>54</v>
      </c>
      <c r="D77" s="20"/>
      <c r="E77" s="20"/>
      <c r="F77" s="20"/>
      <c r="G77" s="20">
        <v>334</v>
      </c>
      <c r="H77" s="20"/>
      <c r="I77" s="20"/>
      <c r="J77" s="7"/>
      <c r="K77" s="14">
        <f t="shared" si="3"/>
        <v>0</v>
      </c>
      <c r="L77" s="17">
        <v>360</v>
      </c>
    </row>
    <row r="78" spans="1:12">
      <c r="A78" s="8">
        <v>7</v>
      </c>
      <c r="B78" s="20" t="s">
        <v>37</v>
      </c>
      <c r="C78" s="3" t="s">
        <v>54</v>
      </c>
      <c r="D78" s="20"/>
      <c r="E78" s="20"/>
      <c r="F78" s="20"/>
      <c r="G78" s="20"/>
      <c r="H78" s="20">
        <v>411</v>
      </c>
      <c r="I78" s="20"/>
      <c r="J78" s="7"/>
      <c r="K78" s="14">
        <f t="shared" si="3"/>
        <v>0</v>
      </c>
      <c r="L78" s="17">
        <v>360</v>
      </c>
    </row>
    <row r="79" spans="1:12">
      <c r="A79" s="8">
        <v>8</v>
      </c>
      <c r="B79" s="20" t="s">
        <v>66</v>
      </c>
      <c r="C79" s="3" t="s">
        <v>70</v>
      </c>
      <c r="D79" s="20"/>
      <c r="E79" s="20"/>
      <c r="F79" s="20"/>
      <c r="G79" s="20"/>
      <c r="H79" s="20"/>
      <c r="I79" s="20"/>
      <c r="J79" s="7"/>
      <c r="K79" s="14">
        <f t="shared" si="3"/>
        <v>0</v>
      </c>
      <c r="L79" s="17">
        <v>360</v>
      </c>
    </row>
    <row r="80" spans="1:12">
      <c r="A80" s="8">
        <v>11</v>
      </c>
      <c r="B80" s="20" t="s">
        <v>50</v>
      </c>
      <c r="C80" s="3" t="s">
        <v>53</v>
      </c>
      <c r="D80" s="20"/>
      <c r="E80" s="20"/>
      <c r="F80" s="20"/>
      <c r="G80" s="20">
        <v>356</v>
      </c>
      <c r="H80" s="20"/>
      <c r="I80" s="20"/>
      <c r="J80" s="7"/>
      <c r="K80" s="14">
        <f t="shared" si="3"/>
        <v>0</v>
      </c>
      <c r="L80" s="17">
        <v>360</v>
      </c>
    </row>
    <row r="81" spans="1:12">
      <c r="A81" s="8">
        <v>12</v>
      </c>
      <c r="B81" s="20" t="s">
        <v>31</v>
      </c>
      <c r="C81" s="3" t="s">
        <v>32</v>
      </c>
      <c r="D81" s="20"/>
      <c r="E81" s="20"/>
      <c r="F81" s="20"/>
      <c r="G81" s="20"/>
      <c r="H81" s="20"/>
      <c r="I81" s="20"/>
      <c r="J81" s="7"/>
      <c r="K81" s="14">
        <f t="shared" si="3"/>
        <v>0</v>
      </c>
      <c r="L81" s="17">
        <v>360</v>
      </c>
    </row>
    <row r="84" spans="1:12" ht="26.25">
      <c r="A84" s="6" t="s">
        <v>73</v>
      </c>
    </row>
    <row r="85" spans="1:12" ht="60">
      <c r="A85" s="9" t="s">
        <v>0</v>
      </c>
      <c r="B85" s="10" t="s">
        <v>14</v>
      </c>
      <c r="C85" s="11" t="s">
        <v>15</v>
      </c>
      <c r="D85" s="10" t="s">
        <v>2</v>
      </c>
      <c r="E85" s="10" t="s">
        <v>102</v>
      </c>
      <c r="F85" s="10" t="s">
        <v>12</v>
      </c>
      <c r="G85" s="10" t="s">
        <v>3</v>
      </c>
      <c r="H85" s="10" t="s">
        <v>77</v>
      </c>
      <c r="I85" s="10" t="s">
        <v>78</v>
      </c>
      <c r="J85" s="10" t="s">
        <v>81</v>
      </c>
      <c r="K85" s="10" t="s">
        <v>82</v>
      </c>
      <c r="L85" s="19"/>
    </row>
    <row r="86" spans="1:12">
      <c r="A86" s="8">
        <v>1</v>
      </c>
      <c r="B86" s="20" t="s">
        <v>74</v>
      </c>
      <c r="C86" s="3" t="s">
        <v>26</v>
      </c>
      <c r="D86" s="20">
        <v>409</v>
      </c>
      <c r="E86" s="20">
        <v>454</v>
      </c>
      <c r="F86" s="20"/>
      <c r="G86" s="20">
        <v>391</v>
      </c>
      <c r="H86" s="20">
        <v>472</v>
      </c>
      <c r="I86" s="20">
        <v>381</v>
      </c>
      <c r="J86" s="7">
        <f>SUM(E86,D86,H86,G86)</f>
        <v>1726</v>
      </c>
      <c r="K86" s="14">
        <f t="shared" ref="K86:K93" si="4">J86/4</f>
        <v>431.5</v>
      </c>
      <c r="L86" s="23"/>
    </row>
    <row r="87" spans="1:12">
      <c r="A87" s="8">
        <v>2</v>
      </c>
      <c r="B87" s="20" t="s">
        <v>29</v>
      </c>
      <c r="C87" s="3" t="s">
        <v>28</v>
      </c>
      <c r="D87" s="20">
        <v>326</v>
      </c>
      <c r="E87" s="20">
        <v>361</v>
      </c>
      <c r="F87" s="20">
        <v>464</v>
      </c>
      <c r="G87" s="20">
        <v>372</v>
      </c>
      <c r="H87" s="20">
        <v>431</v>
      </c>
      <c r="I87" s="20">
        <v>374</v>
      </c>
      <c r="J87" s="7">
        <f>SUM(F87,H87,G87,I87)</f>
        <v>1641</v>
      </c>
      <c r="K87" s="14">
        <f t="shared" si="4"/>
        <v>410.25</v>
      </c>
      <c r="L87" s="23"/>
    </row>
    <row r="88" spans="1:12">
      <c r="A88" s="8">
        <v>4</v>
      </c>
      <c r="B88" s="20" t="s">
        <v>36</v>
      </c>
      <c r="C88" s="3" t="s">
        <v>32</v>
      </c>
      <c r="D88" s="20">
        <v>366</v>
      </c>
      <c r="E88" s="20">
        <v>337</v>
      </c>
      <c r="F88" s="20">
        <v>426</v>
      </c>
      <c r="G88" s="20">
        <v>395</v>
      </c>
      <c r="H88" s="20">
        <v>412</v>
      </c>
      <c r="I88" s="20">
        <v>370</v>
      </c>
      <c r="J88" s="7">
        <f>SUM(F88,H88,G88,I88)</f>
        <v>1603</v>
      </c>
      <c r="K88" s="14">
        <f t="shared" si="4"/>
        <v>400.75</v>
      </c>
      <c r="L88" s="23"/>
    </row>
    <row r="89" spans="1:12">
      <c r="A89" s="8">
        <v>3</v>
      </c>
      <c r="B89" s="20" t="s">
        <v>60</v>
      </c>
      <c r="C89" s="3" t="s">
        <v>64</v>
      </c>
      <c r="D89" s="20">
        <v>274</v>
      </c>
      <c r="E89" s="20">
        <v>282</v>
      </c>
      <c r="F89" s="20">
        <v>509</v>
      </c>
      <c r="G89" s="20">
        <v>323</v>
      </c>
      <c r="H89" s="20">
        <v>444</v>
      </c>
      <c r="I89" s="20">
        <v>263</v>
      </c>
      <c r="J89" s="7">
        <f>SUM(F89,H89,G89,E89)</f>
        <v>1558</v>
      </c>
      <c r="K89" s="14">
        <f t="shared" si="4"/>
        <v>389.5</v>
      </c>
      <c r="L89" s="23"/>
    </row>
    <row r="90" spans="1:12">
      <c r="A90" s="8">
        <v>7</v>
      </c>
      <c r="B90" s="20" t="s">
        <v>21</v>
      </c>
      <c r="C90" s="3" t="s">
        <v>22</v>
      </c>
      <c r="D90" s="20">
        <v>253</v>
      </c>
      <c r="E90" s="20">
        <v>274</v>
      </c>
      <c r="F90" s="20">
        <v>391</v>
      </c>
      <c r="G90" s="20">
        <v>363</v>
      </c>
      <c r="H90" s="20">
        <v>353</v>
      </c>
      <c r="I90" s="20">
        <v>314</v>
      </c>
      <c r="J90" s="7">
        <f>SUM(F90,G90,H90,I90)</f>
        <v>1421</v>
      </c>
      <c r="K90" s="14">
        <f t="shared" si="4"/>
        <v>355.25</v>
      </c>
      <c r="L90" s="23"/>
    </row>
    <row r="91" spans="1:12">
      <c r="A91" s="8">
        <v>5</v>
      </c>
      <c r="B91" s="20" t="s">
        <v>23</v>
      </c>
      <c r="C91" s="3" t="s">
        <v>26</v>
      </c>
      <c r="D91" s="20">
        <v>318</v>
      </c>
      <c r="E91" s="20"/>
      <c r="F91" s="20"/>
      <c r="G91" s="20">
        <v>327</v>
      </c>
      <c r="H91" s="20">
        <v>352</v>
      </c>
      <c r="I91" s="20">
        <v>368</v>
      </c>
      <c r="J91" s="7">
        <f>SUM(D91,G91,H91,I91)</f>
        <v>1365</v>
      </c>
      <c r="K91" s="14">
        <f t="shared" si="4"/>
        <v>341.25</v>
      </c>
      <c r="L91" s="23"/>
    </row>
    <row r="92" spans="1:12">
      <c r="A92" s="8">
        <v>6</v>
      </c>
      <c r="B92" s="20" t="s">
        <v>80</v>
      </c>
      <c r="C92" s="3" t="s">
        <v>22</v>
      </c>
      <c r="D92" s="20"/>
      <c r="E92" s="20"/>
      <c r="F92" s="20">
        <v>391</v>
      </c>
      <c r="G92" s="20">
        <v>329</v>
      </c>
      <c r="H92" s="20"/>
      <c r="I92" s="20">
        <v>290</v>
      </c>
      <c r="J92" s="7"/>
      <c r="K92" s="14">
        <f t="shared" si="4"/>
        <v>0</v>
      </c>
      <c r="L92" s="23"/>
    </row>
    <row r="93" spans="1:12">
      <c r="A93" s="8">
        <v>8</v>
      </c>
      <c r="B93" s="20" t="s">
        <v>58</v>
      </c>
      <c r="C93" s="3" t="s">
        <v>64</v>
      </c>
      <c r="D93" s="20"/>
      <c r="E93" s="20"/>
      <c r="F93" s="20"/>
      <c r="G93" s="20"/>
      <c r="H93" s="20"/>
      <c r="I93" s="20">
        <v>339</v>
      </c>
      <c r="J93" s="7"/>
      <c r="K93" s="14">
        <f t="shared" si="4"/>
        <v>0</v>
      </c>
      <c r="L93" s="23"/>
    </row>
    <row r="94" spans="1:12">
      <c r="A94" s="8"/>
      <c r="B94" s="20" t="s">
        <v>104</v>
      </c>
      <c r="C94" s="3" t="s">
        <v>105</v>
      </c>
      <c r="D94" s="20">
        <v>202</v>
      </c>
      <c r="E94" s="20"/>
      <c r="F94" s="20"/>
      <c r="G94" s="20">
        <v>289</v>
      </c>
      <c r="H94" s="20"/>
      <c r="I94" s="20"/>
      <c r="J94" s="7"/>
      <c r="K94" s="14"/>
      <c r="L94" s="23"/>
    </row>
    <row r="95" spans="1:12">
      <c r="A95" s="8">
        <v>9</v>
      </c>
      <c r="B95" s="20" t="s">
        <v>98</v>
      </c>
      <c r="C95" s="3" t="s">
        <v>64</v>
      </c>
      <c r="D95" s="20"/>
      <c r="E95" s="20"/>
      <c r="F95" s="20"/>
      <c r="G95" s="20"/>
      <c r="H95" s="20"/>
      <c r="I95" s="20">
        <v>282</v>
      </c>
      <c r="J95" s="7"/>
      <c r="K95" s="14">
        <f>J95/4</f>
        <v>0</v>
      </c>
      <c r="L95" s="23"/>
    </row>
    <row r="96" spans="1:12">
      <c r="A96" s="8">
        <v>11</v>
      </c>
      <c r="B96" s="20" t="s">
        <v>34</v>
      </c>
      <c r="C96" s="3" t="s">
        <v>32</v>
      </c>
      <c r="D96" s="20"/>
      <c r="E96" s="20"/>
      <c r="F96" s="20"/>
      <c r="G96" s="20"/>
      <c r="H96" s="20"/>
      <c r="I96" s="20">
        <v>370</v>
      </c>
      <c r="J96" s="7"/>
      <c r="K96" s="14">
        <f>J96/4</f>
        <v>0</v>
      </c>
      <c r="L96" s="23"/>
    </row>
    <row r="97" spans="1:12">
      <c r="A97" s="8">
        <v>12</v>
      </c>
      <c r="B97" s="20" t="s">
        <v>52</v>
      </c>
      <c r="C97" s="3" t="s">
        <v>53</v>
      </c>
      <c r="D97" s="20"/>
      <c r="E97" s="20"/>
      <c r="F97" s="20"/>
      <c r="G97" s="20"/>
      <c r="H97" s="20"/>
      <c r="I97" s="20"/>
      <c r="J97" s="7"/>
      <c r="K97" s="14">
        <f>J97/4</f>
        <v>0</v>
      </c>
      <c r="L97" s="23"/>
    </row>
    <row r="100" spans="1:12">
      <c r="B100" s="25" t="s">
        <v>91</v>
      </c>
    </row>
    <row r="101" spans="1:12">
      <c r="B101" s="25" t="s">
        <v>92</v>
      </c>
    </row>
  </sheetData>
  <autoFilter ref="A85:K97">
    <sortState ref="A86:K97">
      <sortCondition descending="1" ref="J85:J97"/>
    </sortState>
  </autoFilter>
  <sortState ref="A1:J13">
    <sortCondition sortBy="icon" ref="I4"/>
  </sortState>
  <pageMargins left="0.11811023622047245" right="0.11811023622047245" top="0.23622047244094491" bottom="0.31" header="0.31496062992125984" footer="0.31496062992125984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doma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Jože</cp:lastModifiedBy>
  <cp:lastPrinted>2016-04-22T11:52:39Z</cp:lastPrinted>
  <dcterms:created xsi:type="dcterms:W3CDTF">2013-03-09T15:20:56Z</dcterms:created>
  <dcterms:modified xsi:type="dcterms:W3CDTF">2017-04-23T13:48:11Z</dcterms:modified>
</cp:coreProperties>
</file>